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'Arkusz1'!$A$1:$E$194</definedName>
  </definedNames>
  <calcPr fullCalcOnLoad="1"/>
</workbook>
</file>

<file path=xl/sharedStrings.xml><?xml version="1.0" encoding="utf-8"?>
<sst xmlns="http://schemas.openxmlformats.org/spreadsheetml/2006/main" count="294" uniqueCount="178">
  <si>
    <t>L.p.</t>
  </si>
  <si>
    <t>Treść</t>
  </si>
  <si>
    <t>Rozdział</t>
  </si>
  <si>
    <t>1.</t>
  </si>
  <si>
    <t>2.</t>
  </si>
  <si>
    <t>Gospodarka gruntami i nieruchomościami</t>
  </si>
  <si>
    <t>3.</t>
  </si>
  <si>
    <t>Opracowania geodezyjne i kartograficzne</t>
  </si>
  <si>
    <t>Nadzór budowlany</t>
  </si>
  <si>
    <t>4.</t>
  </si>
  <si>
    <t>Urzędy wojewódzkie</t>
  </si>
  <si>
    <t>Komisje poborowe</t>
  </si>
  <si>
    <t>5.</t>
  </si>
  <si>
    <t>I. Wydatki na zadania z zakresu administracji rządowej oraz innych zadań zleconych ustawami</t>
  </si>
  <si>
    <t>Prace geodezyjno-urządzeniowe na potrzeby roolnictwa</t>
  </si>
  <si>
    <t>Wydatki bieżące</t>
  </si>
  <si>
    <t xml:space="preserve">Wydatki bieżące, w tym: </t>
  </si>
  <si>
    <t>- wynagrodzenia i pochodne</t>
  </si>
  <si>
    <t>010</t>
  </si>
  <si>
    <t>01005</t>
  </si>
  <si>
    <t>Wydatki majątkowe</t>
  </si>
  <si>
    <t>700</t>
  </si>
  <si>
    <t>70005</t>
  </si>
  <si>
    <t>710</t>
  </si>
  <si>
    <t>Prace geodezyjne i kartograficzne (nieinwestycyjne)</t>
  </si>
  <si>
    <t>71013</t>
  </si>
  <si>
    <t>71014</t>
  </si>
  <si>
    <t>71015</t>
  </si>
  <si>
    <t>Wydatki bieżące, w tym:</t>
  </si>
  <si>
    <t>750</t>
  </si>
  <si>
    <t>75011</t>
  </si>
  <si>
    <t>75045</t>
  </si>
  <si>
    <t>754</t>
  </si>
  <si>
    <t>75411</t>
  </si>
  <si>
    <t>Wydatki bieżace, w tym:</t>
  </si>
  <si>
    <t>6.</t>
  </si>
  <si>
    <t>851</t>
  </si>
  <si>
    <t>85156</t>
  </si>
  <si>
    <t>Składki na ubezpieczenie zdrowotne oraz świadczenia dla osób nie objętych obowiązkiem ubezpieczenia zdrowotnego</t>
  </si>
  <si>
    <t>- domy dziecka</t>
  </si>
  <si>
    <t>- bezrobotni</t>
  </si>
  <si>
    <t>7.</t>
  </si>
  <si>
    <t>853</t>
  </si>
  <si>
    <t>Powiatowe centra pomocy rodzinie</t>
  </si>
  <si>
    <t>85321</t>
  </si>
  <si>
    <t>Powiatowe urzędy pracy</t>
  </si>
  <si>
    <t>85333</t>
  </si>
  <si>
    <t>020</t>
  </si>
  <si>
    <t>02002</t>
  </si>
  <si>
    <t>600</t>
  </si>
  <si>
    <t>60014</t>
  </si>
  <si>
    <t>Drogi publiczne powiatowe</t>
  </si>
  <si>
    <t>Rady powiatów</t>
  </si>
  <si>
    <t>Starostwa powiatowe</t>
  </si>
  <si>
    <t>75019</t>
  </si>
  <si>
    <t>75020</t>
  </si>
  <si>
    <t>75414</t>
  </si>
  <si>
    <t>Obrona cywilna</t>
  </si>
  <si>
    <t>Obsługa papierów wartościowych, kredytów i pożyczek jednostek samorządu terytorialnego</t>
  </si>
  <si>
    <t>757</t>
  </si>
  <si>
    <t>75702</t>
  </si>
  <si>
    <t>Rezerwy ogólne i celowe</t>
  </si>
  <si>
    <t>758</t>
  </si>
  <si>
    <t>75818</t>
  </si>
  <si>
    <t>8.</t>
  </si>
  <si>
    <t>Szkoły podstawowe specjalne</t>
  </si>
  <si>
    <t>801</t>
  </si>
  <si>
    <t>80102</t>
  </si>
  <si>
    <t>Gimnazja</t>
  </si>
  <si>
    <t>80110</t>
  </si>
  <si>
    <t>Gimnazja specjalne</t>
  </si>
  <si>
    <t>80111</t>
  </si>
  <si>
    <t>80120</t>
  </si>
  <si>
    <t>Licea ogólnokształcące</t>
  </si>
  <si>
    <t>80123</t>
  </si>
  <si>
    <t>Licea profilowane</t>
  </si>
  <si>
    <t>Szkoły zawodowe</t>
  </si>
  <si>
    <t>80130</t>
  </si>
  <si>
    <t>80134</t>
  </si>
  <si>
    <t>Szkoły zawodowe specjalne</t>
  </si>
  <si>
    <t>Dokształcanie i doskonalenie nauczycieli</t>
  </si>
  <si>
    <t>80146</t>
  </si>
  <si>
    <t>Gospodarstwa pomocnicze</t>
  </si>
  <si>
    <t>Szpitale ogólne</t>
  </si>
  <si>
    <t>85111</t>
  </si>
  <si>
    <t>10.</t>
  </si>
  <si>
    <t>Placówki opiekuńczo-wychowawcze</t>
  </si>
  <si>
    <t>Domy pomocy społecznej</t>
  </si>
  <si>
    <t>Rodziny zastępcze</t>
  </si>
  <si>
    <t>11.</t>
  </si>
  <si>
    <t>854</t>
  </si>
  <si>
    <t>Świetlice szkolne</t>
  </si>
  <si>
    <t>85401</t>
  </si>
  <si>
    <t>85403</t>
  </si>
  <si>
    <t>85406</t>
  </si>
  <si>
    <t>Poradnie psychologiczno-pedagogiczne oraz inne poradnie specjalistyczne</t>
  </si>
  <si>
    <t>85410</t>
  </si>
  <si>
    <t>Internaty i bursy szkolne</t>
  </si>
  <si>
    <t>85446</t>
  </si>
  <si>
    <t>85495</t>
  </si>
  <si>
    <t>12.</t>
  </si>
  <si>
    <t>921</t>
  </si>
  <si>
    <t>92105</t>
  </si>
  <si>
    <t xml:space="preserve">Pozostałe zadania w zakresie kultury </t>
  </si>
  <si>
    <t>92116</t>
  </si>
  <si>
    <t>92118</t>
  </si>
  <si>
    <t>13.</t>
  </si>
  <si>
    <t>926</t>
  </si>
  <si>
    <t>92605</t>
  </si>
  <si>
    <t>Zadania w zakresie kultury fizycznej i sportu</t>
  </si>
  <si>
    <t>ROLNICTWO I ŁOWIECTWO</t>
  </si>
  <si>
    <t>GOSPODARKA MIESZKANIOWA</t>
  </si>
  <si>
    <t>DZIAŁALNOŚĆ USŁUGOWA</t>
  </si>
  <si>
    <t>ADMINISTRACJA PUBLICZNA</t>
  </si>
  <si>
    <t>LEŚNICTWO</t>
  </si>
  <si>
    <t>TRANSPORT I ŁĄCZNOŚĆ</t>
  </si>
  <si>
    <t>OBSŁUGA DŁUGU PUBLICZNEGO</t>
  </si>
  <si>
    <t>OŚWIATA I WYCHOWANIE</t>
  </si>
  <si>
    <t>OCHRONA ZDROWIA</t>
  </si>
  <si>
    <t>EDUKACYJNA OPIEKA WYCHOWAWCZA</t>
  </si>
  <si>
    <t>KULTURA I OCHRONA DZIEDZICTWA NARODOWEGO</t>
  </si>
  <si>
    <t>KULTURA FIZYCZNA I SPORT</t>
  </si>
  <si>
    <t>Dział</t>
  </si>
  <si>
    <t>852</t>
  </si>
  <si>
    <t>85218</t>
  </si>
  <si>
    <t>Zespoły do spraw orzekania o stopniu niepełnospr.</t>
  </si>
  <si>
    <t>85201</t>
  </si>
  <si>
    <t>85202</t>
  </si>
  <si>
    <t>85204</t>
  </si>
  <si>
    <t>Komendy powiatowe Państwowej Straży Pożarnej</t>
  </si>
  <si>
    <t>Pozostała działalność (w tym: FŚS)</t>
  </si>
  <si>
    <t>POMOC SPOŁECZNA</t>
  </si>
  <si>
    <t>POZOSTAŁE ZADANIA W ZAKRESIE POLITYKI SPOŁECZNEJ</t>
  </si>
  <si>
    <t xml:space="preserve">RÓŻNE ROZLICZENIA </t>
  </si>
  <si>
    <t>- dotacje</t>
  </si>
  <si>
    <t>75075</t>
  </si>
  <si>
    <t>Promocja jednostek samorządu terytorialnego</t>
  </si>
  <si>
    <t>Wydatki bieżące, w tym: wynagrodzenia i pochodne</t>
  </si>
  <si>
    <t>Wydatki bieżace -dotacje</t>
  </si>
  <si>
    <t xml:space="preserve">Pozostała działalność </t>
  </si>
  <si>
    <t>92601</t>
  </si>
  <si>
    <t>Obiekty sportowe</t>
  </si>
  <si>
    <t>BEZPIECZEŃSTWO PUBLICZNE I OCHRONA PRZECIWPOŻ.</t>
  </si>
  <si>
    <r>
      <t>Komisje poborowe -</t>
    </r>
    <r>
      <rPr>
        <sz val="11"/>
        <color indexed="8"/>
        <rFont val="Arial CE"/>
        <family val="0"/>
      </rPr>
      <t xml:space="preserve"> Wydatki bieżące</t>
    </r>
  </si>
  <si>
    <t>Nadzór nad gospodarką leśną - wydatki bieżące</t>
  </si>
  <si>
    <t>II. Wydatki na zadania własne i inne powiatu</t>
  </si>
  <si>
    <t>Specjalne ośrodki szkolno-wychowawcze</t>
  </si>
  <si>
    <t>9.</t>
  </si>
  <si>
    <t>Plan na 2008r.</t>
  </si>
  <si>
    <t>75704</t>
  </si>
  <si>
    <t>Rozliczenia z tytułu poręczeń i gwarancji udzielonych przez j.s.t.</t>
  </si>
  <si>
    <t xml:space="preserve">Biblioteka </t>
  </si>
  <si>
    <t xml:space="preserve">Muzea </t>
  </si>
  <si>
    <t>85311</t>
  </si>
  <si>
    <t>Rehabilitacja zawodowa i społeczna osób niepełnosprawnych</t>
  </si>
  <si>
    <t>Pozostałe wydatki obronne</t>
  </si>
  <si>
    <t>75212</t>
  </si>
  <si>
    <t>752</t>
  </si>
  <si>
    <t>w złotych</t>
  </si>
  <si>
    <t xml:space="preserve">Załącznik nr 2 </t>
  </si>
  <si>
    <t>Rady Powiatu Brzeskiego</t>
  </si>
  <si>
    <t xml:space="preserve">                                          Plan wydatków budżetowych na 2008r.</t>
  </si>
  <si>
    <t>OBRONA NARODOWA</t>
  </si>
  <si>
    <t>14.</t>
  </si>
  <si>
    <t>III. Wydatki z tytułu zawartych porozumień z organami administracji rządowej</t>
  </si>
  <si>
    <t>OGÓŁEM, w tym:</t>
  </si>
  <si>
    <t>WYDATKI BIEŻĄCE, w tym:</t>
  </si>
  <si>
    <t>1)</t>
  </si>
  <si>
    <t>wynagrodzenia i pochodne</t>
  </si>
  <si>
    <t>2)</t>
  </si>
  <si>
    <t>dotacje</t>
  </si>
  <si>
    <t>3)</t>
  </si>
  <si>
    <t>wydatki na obsługę długu j.s.t.</t>
  </si>
  <si>
    <t>4)</t>
  </si>
  <si>
    <t>wydatki przypadające do spłaty z tytułu poręczeń i gwarancji udzielonych przez j.s.t.</t>
  </si>
  <si>
    <t>WYDATKI MAJĄTKOWE</t>
  </si>
  <si>
    <t>do uchwały nr XV/111/07</t>
  </si>
  <si>
    <t>z dnia 20 grudnia 2007r.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</si>
</sst>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10">
    <font>
      <sz val="10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  <font>
      <b/>
      <sz val="11"/>
      <color indexed="50"/>
      <name val="Arial CE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i/>
      <sz val="11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2" borderId="3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8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/>
    </xf>
    <xf numFmtId="170" fontId="1" fillId="2" borderId="1" xfId="0" applyNumberFormat="1" applyFont="1" applyFill="1" applyBorder="1" applyAlignment="1">
      <alignment wrapText="1"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0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view="pageBreakPreview" zoomScaleNormal="75" zoomScaleSheetLayoutView="100" workbookViewId="0" topLeftCell="A1">
      <selection activeCell="D5" sqref="D5"/>
    </sheetView>
  </sheetViews>
  <sheetFormatPr defaultColWidth="9.00390625" defaultRowHeight="12.75"/>
  <cols>
    <col min="1" max="1" width="4.75390625" style="1" customWidth="1"/>
    <col min="2" max="2" width="58.375" style="1" customWidth="1"/>
    <col min="3" max="3" width="8.125" style="1" customWidth="1"/>
    <col min="4" max="4" width="11.75390625" style="1" customWidth="1"/>
    <col min="5" max="5" width="18.125" style="1" customWidth="1"/>
    <col min="6" max="16384" width="9.125" style="1" customWidth="1"/>
  </cols>
  <sheetData>
    <row r="1" ht="14.25">
      <c r="D1" s="24" t="s">
        <v>159</v>
      </c>
    </row>
    <row r="2" ht="14.25">
      <c r="D2" s="24" t="s">
        <v>176</v>
      </c>
    </row>
    <row r="3" ht="14.25">
      <c r="D3" s="24" t="s">
        <v>160</v>
      </c>
    </row>
    <row r="4" spans="4:5" ht="14.25">
      <c r="D4" s="24" t="s">
        <v>177</v>
      </c>
      <c r="E4" s="3"/>
    </row>
    <row r="5" spans="1:5" ht="14.25">
      <c r="A5" s="3"/>
      <c r="B5" s="3"/>
      <c r="C5" s="13"/>
      <c r="D5" s="24"/>
      <c r="E5" s="3"/>
    </row>
    <row r="6" spans="1:4" ht="15">
      <c r="A6" s="3"/>
      <c r="B6" s="4" t="s">
        <v>161</v>
      </c>
      <c r="D6" s="4"/>
    </row>
    <row r="7" spans="1:5" ht="15.75" thickBot="1">
      <c r="A7" s="3"/>
      <c r="B7" s="4"/>
      <c r="D7" s="4"/>
      <c r="E7" s="3" t="s">
        <v>158</v>
      </c>
    </row>
    <row r="8" spans="1:5" ht="19.5" customHeight="1">
      <c r="A8" s="71" t="s">
        <v>0</v>
      </c>
      <c r="B8" s="69" t="s">
        <v>1</v>
      </c>
      <c r="C8" s="66" t="s">
        <v>122</v>
      </c>
      <c r="D8" s="66" t="s">
        <v>2</v>
      </c>
      <c r="E8" s="64" t="s">
        <v>148</v>
      </c>
    </row>
    <row r="9" spans="1:5" ht="38.25" customHeight="1" thickBot="1">
      <c r="A9" s="72"/>
      <c r="B9" s="70"/>
      <c r="C9" s="67"/>
      <c r="D9" s="67"/>
      <c r="E9" s="65"/>
    </row>
    <row r="10" spans="1:5" ht="15" customHeight="1" thickBot="1">
      <c r="A10" s="31">
        <v>1</v>
      </c>
      <c r="B10" s="31">
        <v>2</v>
      </c>
      <c r="C10" s="31">
        <v>3</v>
      </c>
      <c r="D10" s="31">
        <v>4</v>
      </c>
      <c r="E10" s="32">
        <v>5</v>
      </c>
    </row>
    <row r="11" spans="1:5" ht="30.75" customHeight="1" thickBot="1">
      <c r="A11" s="28"/>
      <c r="B11" s="29" t="s">
        <v>13</v>
      </c>
      <c r="C11" s="30"/>
      <c r="D11" s="30"/>
      <c r="E11" s="40">
        <f>SUM(E12+E15+E18+E26+E33+E36+E42+E48)</f>
        <v>9577708</v>
      </c>
    </row>
    <row r="12" spans="1:5" ht="15">
      <c r="A12" s="68" t="s">
        <v>3</v>
      </c>
      <c r="B12" s="22" t="s">
        <v>110</v>
      </c>
      <c r="C12" s="11" t="s">
        <v>18</v>
      </c>
      <c r="D12" s="8"/>
      <c r="E12" s="27">
        <f>SUM(E13)</f>
        <v>24000</v>
      </c>
    </row>
    <row r="13" spans="1:5" ht="15">
      <c r="A13" s="63"/>
      <c r="B13" s="18" t="s">
        <v>14</v>
      </c>
      <c r="C13" s="5"/>
      <c r="D13" s="5" t="s">
        <v>19</v>
      </c>
      <c r="E13" s="25">
        <f>SUM(E14)</f>
        <v>24000</v>
      </c>
    </row>
    <row r="14" spans="1:5" ht="14.25">
      <c r="A14" s="63"/>
      <c r="B14" s="6" t="s">
        <v>15</v>
      </c>
      <c r="C14" s="5"/>
      <c r="D14" s="5"/>
      <c r="E14" s="25">
        <v>24000</v>
      </c>
    </row>
    <row r="15" spans="1:5" ht="15">
      <c r="A15" s="63" t="s">
        <v>4</v>
      </c>
      <c r="B15" s="18" t="s">
        <v>111</v>
      </c>
      <c r="C15" s="10" t="s">
        <v>21</v>
      </c>
      <c r="D15" s="5"/>
      <c r="E15" s="26">
        <f>SUM(E16)</f>
        <v>60000</v>
      </c>
    </row>
    <row r="16" spans="1:5" ht="15">
      <c r="A16" s="63"/>
      <c r="B16" s="18" t="s">
        <v>5</v>
      </c>
      <c r="C16" s="5"/>
      <c r="D16" s="5" t="s">
        <v>22</v>
      </c>
      <c r="E16" s="25">
        <f>SUM(E17)</f>
        <v>60000</v>
      </c>
    </row>
    <row r="17" spans="1:5" ht="14.25">
      <c r="A17" s="63"/>
      <c r="B17" s="6" t="s">
        <v>15</v>
      </c>
      <c r="C17" s="5"/>
      <c r="D17" s="5"/>
      <c r="E17" s="25">
        <v>60000</v>
      </c>
    </row>
    <row r="18" spans="1:5" ht="15">
      <c r="A18" s="63" t="s">
        <v>6</v>
      </c>
      <c r="B18" s="18" t="s">
        <v>112</v>
      </c>
      <c r="C18" s="10" t="s">
        <v>23</v>
      </c>
      <c r="D18" s="5"/>
      <c r="E18" s="26">
        <f>SUM(E19+E21+E23)</f>
        <v>363858</v>
      </c>
    </row>
    <row r="19" spans="1:5" ht="15">
      <c r="A19" s="63"/>
      <c r="B19" s="18" t="s">
        <v>24</v>
      </c>
      <c r="C19" s="5"/>
      <c r="D19" s="5" t="s">
        <v>25</v>
      </c>
      <c r="E19" s="25">
        <f>SUM(E20)</f>
        <v>106000</v>
      </c>
    </row>
    <row r="20" spans="1:5" ht="14.25">
      <c r="A20" s="63"/>
      <c r="B20" s="6" t="s">
        <v>15</v>
      </c>
      <c r="C20" s="5"/>
      <c r="D20" s="5"/>
      <c r="E20" s="25">
        <v>106000</v>
      </c>
    </row>
    <row r="21" spans="1:5" ht="15">
      <c r="A21" s="63"/>
      <c r="B21" s="18" t="s">
        <v>7</v>
      </c>
      <c r="C21" s="5"/>
      <c r="D21" s="5" t="s">
        <v>26</v>
      </c>
      <c r="E21" s="25">
        <f>SUM(E22)</f>
        <v>10000</v>
      </c>
    </row>
    <row r="22" spans="1:5" ht="14.25">
      <c r="A22" s="63"/>
      <c r="B22" s="6" t="s">
        <v>15</v>
      </c>
      <c r="C22" s="5"/>
      <c r="D22" s="5"/>
      <c r="E22" s="25">
        <v>10000</v>
      </c>
    </row>
    <row r="23" spans="1:5" ht="15">
      <c r="A23" s="63"/>
      <c r="B23" s="18" t="s">
        <v>8</v>
      </c>
      <c r="C23" s="5"/>
      <c r="D23" s="5" t="s">
        <v>27</v>
      </c>
      <c r="E23" s="25">
        <f>SUM(E24)</f>
        <v>247858</v>
      </c>
    </row>
    <row r="24" spans="1:5" ht="14.25">
      <c r="A24" s="63"/>
      <c r="B24" s="6" t="s">
        <v>16</v>
      </c>
      <c r="C24" s="7"/>
      <c r="D24" s="7"/>
      <c r="E24" s="25">
        <v>247858</v>
      </c>
    </row>
    <row r="25" spans="1:5" ht="14.25">
      <c r="A25" s="63"/>
      <c r="B25" s="6" t="s">
        <v>17</v>
      </c>
      <c r="C25" s="7"/>
      <c r="D25" s="7"/>
      <c r="E25" s="25">
        <v>203358</v>
      </c>
    </row>
    <row r="26" spans="1:5" ht="15">
      <c r="A26" s="63" t="s">
        <v>9</v>
      </c>
      <c r="B26" s="19" t="s">
        <v>113</v>
      </c>
      <c r="C26" s="10" t="s">
        <v>29</v>
      </c>
      <c r="D26" s="5"/>
      <c r="E26" s="26">
        <f>SUM(E27+E30)</f>
        <v>222850</v>
      </c>
    </row>
    <row r="27" spans="1:5" ht="15">
      <c r="A27" s="63"/>
      <c r="B27" s="20" t="s">
        <v>10</v>
      </c>
      <c r="C27" s="5"/>
      <c r="D27" s="5" t="s">
        <v>30</v>
      </c>
      <c r="E27" s="25">
        <f>SUM(E28)</f>
        <v>207550</v>
      </c>
    </row>
    <row r="28" spans="1:5" ht="14.25">
      <c r="A28" s="63"/>
      <c r="B28" s="6" t="s">
        <v>28</v>
      </c>
      <c r="C28" s="5"/>
      <c r="D28" s="5"/>
      <c r="E28" s="25">
        <v>207550</v>
      </c>
    </row>
    <row r="29" spans="1:5" ht="14.25">
      <c r="A29" s="63"/>
      <c r="B29" s="6" t="s">
        <v>17</v>
      </c>
      <c r="C29" s="5"/>
      <c r="D29" s="5"/>
      <c r="E29" s="25">
        <v>205446</v>
      </c>
    </row>
    <row r="30" spans="1:5" ht="15">
      <c r="A30" s="63"/>
      <c r="B30" s="20" t="s">
        <v>11</v>
      </c>
      <c r="C30" s="5"/>
      <c r="D30" s="5" t="s">
        <v>31</v>
      </c>
      <c r="E30" s="25">
        <f>SUM(E31)</f>
        <v>15300</v>
      </c>
    </row>
    <row r="31" spans="1:5" ht="14.25">
      <c r="A31" s="63"/>
      <c r="B31" s="6" t="s">
        <v>28</v>
      </c>
      <c r="C31" s="5"/>
      <c r="D31" s="5"/>
      <c r="E31" s="25">
        <v>15300</v>
      </c>
    </row>
    <row r="32" spans="1:5" ht="14.25">
      <c r="A32" s="63"/>
      <c r="B32" s="6" t="s">
        <v>17</v>
      </c>
      <c r="C32" s="5"/>
      <c r="D32" s="5"/>
      <c r="E32" s="25">
        <v>9200</v>
      </c>
    </row>
    <row r="33" spans="1:5" ht="15">
      <c r="A33" s="63" t="s">
        <v>12</v>
      </c>
      <c r="B33" s="20" t="s">
        <v>162</v>
      </c>
      <c r="C33" s="14" t="s">
        <v>157</v>
      </c>
      <c r="D33" s="12"/>
      <c r="E33" s="25">
        <f>SUM(E34)</f>
        <v>2000</v>
      </c>
    </row>
    <row r="34" spans="1:5" ht="14.25">
      <c r="A34" s="63"/>
      <c r="B34" s="6" t="s">
        <v>155</v>
      </c>
      <c r="C34" s="5"/>
      <c r="D34" s="5" t="s">
        <v>156</v>
      </c>
      <c r="E34" s="25">
        <f>SUM(E35)</f>
        <v>2000</v>
      </c>
    </row>
    <row r="35" spans="1:5" ht="14.25">
      <c r="A35" s="63"/>
      <c r="B35" s="6" t="s">
        <v>15</v>
      </c>
      <c r="C35" s="5"/>
      <c r="D35" s="5"/>
      <c r="E35" s="25">
        <v>2000</v>
      </c>
    </row>
    <row r="36" spans="1:5" ht="15">
      <c r="A36" s="63" t="s">
        <v>35</v>
      </c>
      <c r="B36" s="18" t="s">
        <v>142</v>
      </c>
      <c r="C36" s="10" t="s">
        <v>32</v>
      </c>
      <c r="D36" s="5"/>
      <c r="E36" s="26">
        <f>SUM(E37+E40)</f>
        <v>5993000</v>
      </c>
    </row>
    <row r="37" spans="1:5" ht="15">
      <c r="A37" s="63"/>
      <c r="B37" s="18" t="s">
        <v>129</v>
      </c>
      <c r="C37" s="5"/>
      <c r="D37" s="5" t="s">
        <v>33</v>
      </c>
      <c r="E37" s="25">
        <f>SUM(E38)</f>
        <v>5992000</v>
      </c>
    </row>
    <row r="38" spans="1:5" ht="14.25">
      <c r="A38" s="63"/>
      <c r="B38" s="6" t="s">
        <v>34</v>
      </c>
      <c r="C38" s="5"/>
      <c r="D38" s="5"/>
      <c r="E38" s="25">
        <v>5992000</v>
      </c>
    </row>
    <row r="39" spans="1:5" ht="14.25">
      <c r="A39" s="63"/>
      <c r="B39" s="6" t="s">
        <v>17</v>
      </c>
      <c r="C39" s="5"/>
      <c r="D39" s="5"/>
      <c r="E39" s="25">
        <v>4924021</v>
      </c>
    </row>
    <row r="40" spans="1:5" ht="15">
      <c r="A40" s="63"/>
      <c r="B40" s="20" t="s">
        <v>57</v>
      </c>
      <c r="C40" s="5"/>
      <c r="D40" s="5" t="s">
        <v>56</v>
      </c>
      <c r="E40" s="25">
        <f>SUM(E41)</f>
        <v>1000</v>
      </c>
    </row>
    <row r="41" spans="1:5" ht="14.25">
      <c r="A41" s="63"/>
      <c r="B41" s="6" t="s">
        <v>15</v>
      </c>
      <c r="C41" s="5"/>
      <c r="D41" s="5"/>
      <c r="E41" s="25">
        <v>1000</v>
      </c>
    </row>
    <row r="42" spans="1:5" ht="15">
      <c r="A42" s="63" t="s">
        <v>41</v>
      </c>
      <c r="B42" s="18" t="s">
        <v>118</v>
      </c>
      <c r="C42" s="10" t="s">
        <v>36</v>
      </c>
      <c r="D42" s="5"/>
      <c r="E42" s="26">
        <f>SUM(E43)</f>
        <v>2797000</v>
      </c>
    </row>
    <row r="43" spans="1:5" ht="29.25" customHeight="1">
      <c r="A43" s="63"/>
      <c r="B43" s="19" t="s">
        <v>38</v>
      </c>
      <c r="C43" s="5"/>
      <c r="D43" s="5" t="s">
        <v>37</v>
      </c>
      <c r="E43" s="25">
        <f>SUM(E44)</f>
        <v>2797000</v>
      </c>
    </row>
    <row r="44" spans="1:5" ht="14.25">
      <c r="A44" s="63"/>
      <c r="B44" s="6" t="s">
        <v>137</v>
      </c>
      <c r="C44" s="5"/>
      <c r="D44" s="5"/>
      <c r="E44" s="25">
        <f>SUM(E45:E46)</f>
        <v>2797000</v>
      </c>
    </row>
    <row r="45" spans="1:5" ht="14.25">
      <c r="A45" s="63"/>
      <c r="B45" s="6" t="s">
        <v>39</v>
      </c>
      <c r="C45" s="5"/>
      <c r="D45" s="5"/>
      <c r="E45" s="25">
        <v>57000</v>
      </c>
    </row>
    <row r="46" spans="1:5" ht="14.25">
      <c r="A46" s="63"/>
      <c r="B46" s="6" t="s">
        <v>40</v>
      </c>
      <c r="C46" s="5"/>
      <c r="D46" s="5"/>
      <c r="E46" s="25">
        <v>2740000</v>
      </c>
    </row>
    <row r="47" spans="1:5" ht="15">
      <c r="A47" s="34">
        <v>1</v>
      </c>
      <c r="B47" s="34">
        <v>2</v>
      </c>
      <c r="C47" s="34">
        <v>3</v>
      </c>
      <c r="D47" s="34">
        <v>4</v>
      </c>
      <c r="E47" s="35">
        <v>5</v>
      </c>
    </row>
    <row r="48" spans="1:5" ht="30" customHeight="1">
      <c r="A48" s="63" t="s">
        <v>64</v>
      </c>
      <c r="B48" s="19" t="s">
        <v>132</v>
      </c>
      <c r="C48" s="10" t="s">
        <v>42</v>
      </c>
      <c r="D48" s="5"/>
      <c r="E48" s="26">
        <f>SUM(E49)</f>
        <v>115000</v>
      </c>
    </row>
    <row r="49" spans="1:5" ht="15">
      <c r="A49" s="63"/>
      <c r="B49" s="18" t="s">
        <v>125</v>
      </c>
      <c r="C49" s="14"/>
      <c r="D49" s="5" t="s">
        <v>44</v>
      </c>
      <c r="E49" s="25">
        <f>SUM(E50)</f>
        <v>115000</v>
      </c>
    </row>
    <row r="50" spans="1:5" ht="14.25">
      <c r="A50" s="63"/>
      <c r="B50" s="6" t="s">
        <v>28</v>
      </c>
      <c r="C50" s="5"/>
      <c r="D50" s="5"/>
      <c r="E50" s="25">
        <v>115000</v>
      </c>
    </row>
    <row r="51" spans="1:5" ht="15" thickBot="1">
      <c r="A51" s="63"/>
      <c r="B51" s="6" t="s">
        <v>17</v>
      </c>
      <c r="C51" s="5"/>
      <c r="D51" s="5"/>
      <c r="E51" s="25">
        <v>79800</v>
      </c>
    </row>
    <row r="52" spans="1:5" ht="15.75" thickBot="1">
      <c r="A52" s="28"/>
      <c r="B52" s="29" t="s">
        <v>145</v>
      </c>
      <c r="C52" s="30"/>
      <c r="D52" s="30"/>
      <c r="E52" s="40">
        <f>SUM(E53+E55+E60+E63+E76+E83+E86+E88+E123+E126+E144+E151+E169+E178)</f>
        <v>53306165</v>
      </c>
    </row>
    <row r="53" spans="1:5" ht="15">
      <c r="A53" s="68" t="s">
        <v>3</v>
      </c>
      <c r="B53" s="22" t="s">
        <v>114</v>
      </c>
      <c r="C53" s="11" t="s">
        <v>47</v>
      </c>
      <c r="D53" s="11"/>
      <c r="E53" s="27">
        <f>SUM(E54)</f>
        <v>150000</v>
      </c>
    </row>
    <row r="54" spans="1:5" ht="14.25">
      <c r="A54" s="63"/>
      <c r="B54" s="6" t="s">
        <v>144</v>
      </c>
      <c r="C54" s="5"/>
      <c r="D54" s="5" t="s">
        <v>48</v>
      </c>
      <c r="E54" s="25">
        <v>150000</v>
      </c>
    </row>
    <row r="55" spans="1:5" ht="15">
      <c r="A55" s="63" t="s">
        <v>4</v>
      </c>
      <c r="B55" s="18" t="s">
        <v>115</v>
      </c>
      <c r="C55" s="10" t="s">
        <v>49</v>
      </c>
      <c r="D55" s="10"/>
      <c r="E55" s="26">
        <f>SUM(E56)</f>
        <v>3569313</v>
      </c>
    </row>
    <row r="56" spans="1:5" ht="15">
      <c r="A56" s="63"/>
      <c r="B56" s="18" t="s">
        <v>51</v>
      </c>
      <c r="C56" s="5"/>
      <c r="D56" s="5" t="s">
        <v>50</v>
      </c>
      <c r="E56" s="25">
        <f>SUM(E57+E59)</f>
        <v>3569313</v>
      </c>
    </row>
    <row r="57" spans="1:5" ht="14.25">
      <c r="A57" s="63"/>
      <c r="B57" s="6" t="s">
        <v>28</v>
      </c>
      <c r="C57" s="5"/>
      <c r="D57" s="5"/>
      <c r="E57" s="25">
        <v>2813313</v>
      </c>
    </row>
    <row r="58" spans="1:5" ht="14.25">
      <c r="A58" s="63"/>
      <c r="B58" s="6" t="s">
        <v>17</v>
      </c>
      <c r="C58" s="5"/>
      <c r="D58" s="5"/>
      <c r="E58" s="25">
        <v>822000</v>
      </c>
    </row>
    <row r="59" spans="1:5" ht="14.25">
      <c r="A59" s="63"/>
      <c r="B59" s="6" t="s">
        <v>20</v>
      </c>
      <c r="C59" s="5"/>
      <c r="D59" s="5"/>
      <c r="E59" s="25">
        <v>756000</v>
      </c>
    </row>
    <row r="60" spans="1:5" ht="15">
      <c r="A60" s="63" t="s">
        <v>6</v>
      </c>
      <c r="B60" s="18" t="s">
        <v>111</v>
      </c>
      <c r="C60" s="10" t="s">
        <v>21</v>
      </c>
      <c r="D60" s="10"/>
      <c r="E60" s="26">
        <f>SUM(E61)</f>
        <v>30000</v>
      </c>
    </row>
    <row r="61" spans="1:5" ht="14.25">
      <c r="A61" s="63"/>
      <c r="B61" s="6" t="s">
        <v>5</v>
      </c>
      <c r="C61" s="5"/>
      <c r="D61" s="5" t="s">
        <v>22</v>
      </c>
      <c r="E61" s="25">
        <f>SUM(E62)</f>
        <v>30000</v>
      </c>
    </row>
    <row r="62" spans="1:5" ht="14.25">
      <c r="A62" s="63"/>
      <c r="B62" s="6" t="s">
        <v>15</v>
      </c>
      <c r="C62" s="5"/>
      <c r="D62" s="5"/>
      <c r="E62" s="25">
        <v>30000</v>
      </c>
    </row>
    <row r="63" spans="1:5" ht="15">
      <c r="A63" s="63" t="s">
        <v>9</v>
      </c>
      <c r="B63" s="18" t="s">
        <v>113</v>
      </c>
      <c r="C63" s="10" t="s">
        <v>29</v>
      </c>
      <c r="D63" s="10"/>
      <c r="E63" s="26">
        <f>SUM(E64+E67+E69+E73)</f>
        <v>6807392</v>
      </c>
    </row>
    <row r="64" spans="1:5" ht="15">
      <c r="A64" s="63"/>
      <c r="B64" s="20" t="s">
        <v>10</v>
      </c>
      <c r="C64" s="10"/>
      <c r="D64" s="15" t="s">
        <v>30</v>
      </c>
      <c r="E64" s="25">
        <f>SUM(E65)</f>
        <v>75370</v>
      </c>
    </row>
    <row r="65" spans="1:5" ht="15">
      <c r="A65" s="63"/>
      <c r="B65" s="6" t="s">
        <v>28</v>
      </c>
      <c r="C65" s="10"/>
      <c r="D65" s="10"/>
      <c r="E65" s="25">
        <f>SUM(E66)</f>
        <v>75370</v>
      </c>
    </row>
    <row r="66" spans="1:5" ht="15">
      <c r="A66" s="63"/>
      <c r="B66" s="6" t="s">
        <v>17</v>
      </c>
      <c r="C66" s="10"/>
      <c r="D66" s="10"/>
      <c r="E66" s="25">
        <v>75370</v>
      </c>
    </row>
    <row r="67" spans="1:5" ht="15">
      <c r="A67" s="63"/>
      <c r="B67" s="18" t="s">
        <v>52</v>
      </c>
      <c r="C67" s="5"/>
      <c r="D67" s="5" t="s">
        <v>54</v>
      </c>
      <c r="E67" s="25">
        <f>SUM(E68)</f>
        <v>301894</v>
      </c>
    </row>
    <row r="68" spans="1:5" ht="14.25">
      <c r="A68" s="63"/>
      <c r="B68" s="6" t="s">
        <v>15</v>
      </c>
      <c r="C68" s="5"/>
      <c r="D68" s="5"/>
      <c r="E68" s="25">
        <v>301894</v>
      </c>
    </row>
    <row r="69" spans="1:5" ht="15">
      <c r="A69" s="63"/>
      <c r="B69" s="18" t="s">
        <v>53</v>
      </c>
      <c r="C69" s="5"/>
      <c r="D69" s="5" t="s">
        <v>55</v>
      </c>
      <c r="E69" s="25">
        <f>SUM(E70+E72)</f>
        <v>6310128</v>
      </c>
    </row>
    <row r="70" spans="1:5" ht="14.25">
      <c r="A70" s="63"/>
      <c r="B70" s="6" t="s">
        <v>28</v>
      </c>
      <c r="C70" s="5"/>
      <c r="D70" s="5"/>
      <c r="E70" s="25">
        <v>6165070</v>
      </c>
    </row>
    <row r="71" spans="1:5" ht="14.25">
      <c r="A71" s="63"/>
      <c r="B71" s="6" t="s">
        <v>17</v>
      </c>
      <c r="C71" s="5"/>
      <c r="D71" s="5"/>
      <c r="E71" s="25">
        <v>4346297</v>
      </c>
    </row>
    <row r="72" spans="1:5" ht="14.25">
      <c r="A72" s="63"/>
      <c r="B72" s="6" t="s">
        <v>20</v>
      </c>
      <c r="C72" s="5"/>
      <c r="D72" s="5"/>
      <c r="E72" s="25">
        <v>145058</v>
      </c>
    </row>
    <row r="73" spans="1:5" ht="15">
      <c r="A73" s="63"/>
      <c r="B73" s="20" t="s">
        <v>136</v>
      </c>
      <c r="C73" s="5"/>
      <c r="D73" s="5" t="s">
        <v>135</v>
      </c>
      <c r="E73" s="25">
        <f>SUM(E74)</f>
        <v>120000</v>
      </c>
    </row>
    <row r="74" spans="1:5" ht="14.25">
      <c r="A74" s="63"/>
      <c r="B74" s="6" t="s">
        <v>28</v>
      </c>
      <c r="C74" s="5"/>
      <c r="D74" s="12"/>
      <c r="E74" s="25">
        <v>120000</v>
      </c>
    </row>
    <row r="75" spans="1:5" ht="14.25">
      <c r="A75" s="63"/>
      <c r="B75" s="6" t="s">
        <v>17</v>
      </c>
      <c r="C75" s="5"/>
      <c r="D75" s="12"/>
      <c r="E75" s="25">
        <v>6000</v>
      </c>
    </row>
    <row r="76" spans="1:5" ht="15">
      <c r="A76" s="63" t="s">
        <v>12</v>
      </c>
      <c r="B76" s="18" t="s">
        <v>142</v>
      </c>
      <c r="C76" s="14" t="s">
        <v>32</v>
      </c>
      <c r="D76" s="16"/>
      <c r="E76" s="26">
        <f>SUM(E77+E79)</f>
        <v>76500</v>
      </c>
    </row>
    <row r="77" spans="1:5" ht="15">
      <c r="A77" s="63"/>
      <c r="B77" s="18" t="s">
        <v>129</v>
      </c>
      <c r="C77" s="14"/>
      <c r="D77" s="33">
        <v>75411</v>
      </c>
      <c r="E77" s="25">
        <f>SUM(E78)</f>
        <v>40000</v>
      </c>
    </row>
    <row r="78" spans="1:5" ht="15">
      <c r="A78" s="63"/>
      <c r="B78" s="6" t="s">
        <v>20</v>
      </c>
      <c r="C78" s="14"/>
      <c r="D78" s="16"/>
      <c r="E78" s="25">
        <v>40000</v>
      </c>
    </row>
    <row r="79" spans="1:5" ht="15">
      <c r="A79" s="63"/>
      <c r="B79" s="18" t="s">
        <v>57</v>
      </c>
      <c r="C79" s="5"/>
      <c r="D79" s="5" t="s">
        <v>56</v>
      </c>
      <c r="E79" s="25">
        <f>SUM(E80+E82)</f>
        <v>36500</v>
      </c>
    </row>
    <row r="80" spans="1:5" ht="14.25">
      <c r="A80" s="63"/>
      <c r="B80" s="6" t="s">
        <v>28</v>
      </c>
      <c r="C80" s="5"/>
      <c r="D80" s="5"/>
      <c r="E80" s="25">
        <v>26500</v>
      </c>
    </row>
    <row r="81" spans="1:5" ht="14.25">
      <c r="A81" s="63"/>
      <c r="B81" s="6" t="s">
        <v>17</v>
      </c>
      <c r="C81" s="5"/>
      <c r="D81" s="5"/>
      <c r="E81" s="25">
        <v>4000</v>
      </c>
    </row>
    <row r="82" spans="1:5" ht="14.25">
      <c r="A82" s="63"/>
      <c r="B82" s="6" t="s">
        <v>20</v>
      </c>
      <c r="C82" s="5"/>
      <c r="D82" s="5"/>
      <c r="E82" s="25">
        <v>10000</v>
      </c>
    </row>
    <row r="83" spans="1:5" ht="15">
      <c r="A83" s="63" t="s">
        <v>35</v>
      </c>
      <c r="B83" s="18" t="s">
        <v>116</v>
      </c>
      <c r="C83" s="10" t="s">
        <v>59</v>
      </c>
      <c r="D83" s="10"/>
      <c r="E83" s="26">
        <f>SUM(E84:E85)</f>
        <v>305400</v>
      </c>
    </row>
    <row r="84" spans="1:5" ht="30">
      <c r="A84" s="63"/>
      <c r="B84" s="19" t="s">
        <v>58</v>
      </c>
      <c r="C84" s="5"/>
      <c r="D84" s="5" t="s">
        <v>60</v>
      </c>
      <c r="E84" s="25">
        <v>142000</v>
      </c>
    </row>
    <row r="85" spans="1:5" ht="30">
      <c r="A85" s="63"/>
      <c r="B85" s="19" t="s">
        <v>150</v>
      </c>
      <c r="C85" s="5"/>
      <c r="D85" s="5" t="s">
        <v>149</v>
      </c>
      <c r="E85" s="25">
        <v>163400</v>
      </c>
    </row>
    <row r="86" spans="1:5" ht="15">
      <c r="A86" s="63" t="s">
        <v>41</v>
      </c>
      <c r="B86" s="18" t="s">
        <v>133</v>
      </c>
      <c r="C86" s="10" t="s">
        <v>62</v>
      </c>
      <c r="D86" s="5"/>
      <c r="E86" s="26">
        <f>SUM(E87)</f>
        <v>1411988</v>
      </c>
    </row>
    <row r="87" spans="1:5" ht="15">
      <c r="A87" s="63"/>
      <c r="B87" s="20" t="s">
        <v>61</v>
      </c>
      <c r="C87" s="5"/>
      <c r="D87" s="5" t="s">
        <v>63</v>
      </c>
      <c r="E87" s="25">
        <v>1411988</v>
      </c>
    </row>
    <row r="88" spans="1:5" ht="15">
      <c r="A88" s="73" t="s">
        <v>64</v>
      </c>
      <c r="B88" s="19" t="s">
        <v>117</v>
      </c>
      <c r="C88" s="10" t="s">
        <v>66</v>
      </c>
      <c r="D88" s="17"/>
      <c r="E88" s="26">
        <f>SUM(E89+E92+E96+E99+E104+E108+E112+E115+E118+E121)</f>
        <v>24220557</v>
      </c>
    </row>
    <row r="89" spans="1:5" ht="15">
      <c r="A89" s="74"/>
      <c r="B89" s="18" t="s">
        <v>65</v>
      </c>
      <c r="C89" s="5"/>
      <c r="D89" s="5" t="s">
        <v>67</v>
      </c>
      <c r="E89" s="25">
        <f>SUM(E90)</f>
        <v>1586000</v>
      </c>
    </row>
    <row r="90" spans="1:5" ht="14.25">
      <c r="A90" s="74"/>
      <c r="B90" s="6" t="s">
        <v>28</v>
      </c>
      <c r="C90" s="5"/>
      <c r="D90" s="5"/>
      <c r="E90" s="25">
        <v>1586000</v>
      </c>
    </row>
    <row r="91" spans="1:5" ht="14.25">
      <c r="A91" s="74"/>
      <c r="B91" s="6" t="s">
        <v>17</v>
      </c>
      <c r="C91" s="5"/>
      <c r="D91" s="5"/>
      <c r="E91" s="25">
        <v>1420000</v>
      </c>
    </row>
    <row r="92" spans="1:5" ht="15">
      <c r="A92" s="74"/>
      <c r="B92" s="18" t="s">
        <v>68</v>
      </c>
      <c r="C92" s="5"/>
      <c r="D92" s="5" t="s">
        <v>69</v>
      </c>
      <c r="E92" s="25">
        <f>SUM(E93)</f>
        <v>583000</v>
      </c>
    </row>
    <row r="93" spans="1:5" ht="14.25">
      <c r="A93" s="74"/>
      <c r="B93" s="6" t="s">
        <v>28</v>
      </c>
      <c r="C93" s="7"/>
      <c r="D93" s="7"/>
      <c r="E93" s="25">
        <v>583000</v>
      </c>
    </row>
    <row r="94" spans="1:5" ht="14.25">
      <c r="A94" s="68"/>
      <c r="B94" s="6" t="s">
        <v>17</v>
      </c>
      <c r="C94" s="7"/>
      <c r="D94" s="7"/>
      <c r="E94" s="25">
        <v>475000</v>
      </c>
    </row>
    <row r="95" spans="1:5" ht="15">
      <c r="A95" s="34">
        <v>1</v>
      </c>
      <c r="B95" s="34">
        <v>2</v>
      </c>
      <c r="C95" s="34">
        <v>3</v>
      </c>
      <c r="D95" s="34">
        <v>4</v>
      </c>
      <c r="E95" s="35">
        <v>5</v>
      </c>
    </row>
    <row r="96" spans="1:5" ht="15">
      <c r="A96" s="73"/>
      <c r="B96" s="18" t="s">
        <v>70</v>
      </c>
      <c r="C96" s="6"/>
      <c r="D96" s="5" t="s">
        <v>71</v>
      </c>
      <c r="E96" s="25">
        <f>SUM(E97)</f>
        <v>1310000</v>
      </c>
    </row>
    <row r="97" spans="1:5" ht="14.25">
      <c r="A97" s="74"/>
      <c r="B97" s="6" t="s">
        <v>28</v>
      </c>
      <c r="C97" s="6"/>
      <c r="D97" s="5"/>
      <c r="E97" s="25">
        <v>1310000</v>
      </c>
    </row>
    <row r="98" spans="1:5" ht="14.25">
      <c r="A98" s="74"/>
      <c r="B98" s="6" t="s">
        <v>17</v>
      </c>
      <c r="C98" s="6"/>
      <c r="D98" s="5"/>
      <c r="E98" s="25">
        <v>1176000</v>
      </c>
    </row>
    <row r="99" spans="1:5" ht="15">
      <c r="A99" s="74"/>
      <c r="B99" s="18" t="s">
        <v>73</v>
      </c>
      <c r="C99" s="6"/>
      <c r="D99" s="5" t="s">
        <v>72</v>
      </c>
      <c r="E99" s="25">
        <f>SUM(E100+E103)</f>
        <v>6362465</v>
      </c>
    </row>
    <row r="100" spans="1:5" ht="14.25">
      <c r="A100" s="74"/>
      <c r="B100" s="6" t="s">
        <v>28</v>
      </c>
      <c r="C100" s="6"/>
      <c r="D100" s="5"/>
      <c r="E100" s="25">
        <v>5822465</v>
      </c>
    </row>
    <row r="101" spans="1:5" ht="14.25">
      <c r="A101" s="74"/>
      <c r="B101" s="6" t="s">
        <v>17</v>
      </c>
      <c r="C101" s="6"/>
      <c r="D101" s="5"/>
      <c r="E101" s="25">
        <v>4817000</v>
      </c>
    </row>
    <row r="102" spans="1:5" ht="14.25">
      <c r="A102" s="74"/>
      <c r="B102" s="6" t="s">
        <v>134</v>
      </c>
      <c r="C102" s="6"/>
      <c r="D102" s="5"/>
      <c r="E102" s="25">
        <v>374465</v>
      </c>
    </row>
    <row r="103" spans="1:5" ht="14.25">
      <c r="A103" s="74"/>
      <c r="B103" s="6" t="s">
        <v>20</v>
      </c>
      <c r="C103" s="6"/>
      <c r="D103" s="5"/>
      <c r="E103" s="25">
        <v>540000</v>
      </c>
    </row>
    <row r="104" spans="1:5" ht="15">
      <c r="A104" s="74"/>
      <c r="B104" s="18" t="s">
        <v>75</v>
      </c>
      <c r="C104" s="6"/>
      <c r="D104" s="5" t="s">
        <v>74</v>
      </c>
      <c r="E104" s="25">
        <f>SUM(E105)</f>
        <v>1719225</v>
      </c>
    </row>
    <row r="105" spans="1:5" ht="14.25">
      <c r="A105" s="74"/>
      <c r="B105" s="6" t="s">
        <v>28</v>
      </c>
      <c r="C105" s="6"/>
      <c r="D105" s="5"/>
      <c r="E105" s="25">
        <v>1719225</v>
      </c>
    </row>
    <row r="106" spans="1:5" ht="14.25">
      <c r="A106" s="74"/>
      <c r="B106" s="6" t="s">
        <v>17</v>
      </c>
      <c r="C106" s="6"/>
      <c r="D106" s="5"/>
      <c r="E106" s="25">
        <v>895000</v>
      </c>
    </row>
    <row r="107" spans="1:5" ht="14.25">
      <c r="A107" s="74"/>
      <c r="B107" s="6" t="s">
        <v>134</v>
      </c>
      <c r="C107" s="6"/>
      <c r="D107" s="5"/>
      <c r="E107" s="25">
        <v>674225</v>
      </c>
    </row>
    <row r="108" spans="1:5" ht="15">
      <c r="A108" s="74"/>
      <c r="B108" s="18" t="s">
        <v>76</v>
      </c>
      <c r="C108" s="6"/>
      <c r="D108" s="5" t="s">
        <v>77</v>
      </c>
      <c r="E108" s="25">
        <f>SUM(E109)</f>
        <v>11996436</v>
      </c>
    </row>
    <row r="109" spans="1:5" ht="14.25">
      <c r="A109" s="74"/>
      <c r="B109" s="6" t="s">
        <v>28</v>
      </c>
      <c r="C109" s="6"/>
      <c r="D109" s="5"/>
      <c r="E109" s="25">
        <v>11996436</v>
      </c>
    </row>
    <row r="110" spans="1:5" ht="14.25">
      <c r="A110" s="74"/>
      <c r="B110" s="6" t="s">
        <v>17</v>
      </c>
      <c r="C110" s="6"/>
      <c r="D110" s="5"/>
      <c r="E110" s="25">
        <v>9381000</v>
      </c>
    </row>
    <row r="111" spans="1:5" ht="14.25">
      <c r="A111" s="74"/>
      <c r="B111" s="6" t="s">
        <v>134</v>
      </c>
      <c r="C111" s="6"/>
      <c r="D111" s="5"/>
      <c r="E111" s="25">
        <v>879436</v>
      </c>
    </row>
    <row r="112" spans="1:5" ht="15">
      <c r="A112" s="74"/>
      <c r="B112" s="18" t="s">
        <v>79</v>
      </c>
      <c r="C112" s="6"/>
      <c r="D112" s="5" t="s">
        <v>78</v>
      </c>
      <c r="E112" s="25">
        <f>SUM(E113)</f>
        <v>211000</v>
      </c>
    </row>
    <row r="113" spans="1:5" ht="14.25">
      <c r="A113" s="74"/>
      <c r="B113" s="7" t="s">
        <v>28</v>
      </c>
      <c r="C113" s="7"/>
      <c r="D113" s="9"/>
      <c r="E113" s="25">
        <v>211000</v>
      </c>
    </row>
    <row r="114" spans="1:5" ht="14.25">
      <c r="A114" s="74"/>
      <c r="B114" s="6" t="s">
        <v>17</v>
      </c>
      <c r="C114" s="6"/>
      <c r="D114" s="5"/>
      <c r="E114" s="25">
        <v>156000</v>
      </c>
    </row>
    <row r="115" spans="1:5" ht="15">
      <c r="A115" s="74"/>
      <c r="B115" s="18" t="s">
        <v>80</v>
      </c>
      <c r="C115" s="6"/>
      <c r="D115" s="5" t="s">
        <v>81</v>
      </c>
      <c r="E115" s="25">
        <f>SUM(E116)</f>
        <v>117272</v>
      </c>
    </row>
    <row r="116" spans="1:5" ht="14.25">
      <c r="A116" s="74"/>
      <c r="B116" s="6" t="s">
        <v>28</v>
      </c>
      <c r="C116" s="6"/>
      <c r="D116" s="5"/>
      <c r="E116" s="25">
        <v>117272</v>
      </c>
    </row>
    <row r="117" spans="1:5" ht="14.25">
      <c r="A117" s="74"/>
      <c r="B117" s="6" t="s">
        <v>134</v>
      </c>
      <c r="C117" s="6"/>
      <c r="D117" s="5"/>
      <c r="E117" s="25">
        <v>47950</v>
      </c>
    </row>
    <row r="118" spans="1:5" ht="15">
      <c r="A118" s="74"/>
      <c r="B118" s="21" t="s">
        <v>130</v>
      </c>
      <c r="C118" s="7"/>
      <c r="D118" s="5">
        <v>80195</v>
      </c>
      <c r="E118" s="25">
        <f>SUM(E119)</f>
        <v>261833</v>
      </c>
    </row>
    <row r="119" spans="1:5" ht="14.25">
      <c r="A119" s="74"/>
      <c r="B119" s="6" t="s">
        <v>28</v>
      </c>
      <c r="C119" s="7"/>
      <c r="D119" s="7"/>
      <c r="E119" s="25">
        <v>261833</v>
      </c>
    </row>
    <row r="120" spans="1:5" ht="14.25">
      <c r="A120" s="74"/>
      <c r="B120" s="6" t="s">
        <v>17</v>
      </c>
      <c r="C120" s="7"/>
      <c r="D120" s="7"/>
      <c r="E120" s="25">
        <v>1000</v>
      </c>
    </row>
    <row r="121" spans="1:5" ht="15">
      <c r="A121" s="74"/>
      <c r="B121" s="21" t="s">
        <v>82</v>
      </c>
      <c r="C121" s="7"/>
      <c r="D121" s="9">
        <v>80197</v>
      </c>
      <c r="E121" s="25">
        <f>SUM(E122)</f>
        <v>73326</v>
      </c>
    </row>
    <row r="122" spans="1:5" ht="14.25">
      <c r="A122" s="68"/>
      <c r="B122" s="6" t="s">
        <v>138</v>
      </c>
      <c r="C122" s="7"/>
      <c r="D122" s="7"/>
      <c r="E122" s="25">
        <v>73326</v>
      </c>
    </row>
    <row r="123" spans="1:5" ht="15">
      <c r="A123" s="63" t="s">
        <v>147</v>
      </c>
      <c r="B123" s="19" t="s">
        <v>118</v>
      </c>
      <c r="C123" s="10" t="s">
        <v>36</v>
      </c>
      <c r="D123" s="10"/>
      <c r="E123" s="26">
        <f>SUM(E124)</f>
        <v>100000</v>
      </c>
    </row>
    <row r="124" spans="1:5" ht="15">
      <c r="A124" s="63"/>
      <c r="B124" s="18" t="s">
        <v>83</v>
      </c>
      <c r="C124" s="5"/>
      <c r="D124" s="5" t="s">
        <v>84</v>
      </c>
      <c r="E124" s="25">
        <f>SUM(E125)</f>
        <v>100000</v>
      </c>
    </row>
    <row r="125" spans="1:5" ht="14.25">
      <c r="A125" s="63"/>
      <c r="B125" s="6" t="s">
        <v>20</v>
      </c>
      <c r="C125" s="5"/>
      <c r="D125" s="5"/>
      <c r="E125" s="25">
        <v>100000</v>
      </c>
    </row>
    <row r="126" spans="1:5" ht="15">
      <c r="A126" s="63" t="s">
        <v>85</v>
      </c>
      <c r="B126" s="18" t="s">
        <v>131</v>
      </c>
      <c r="C126" s="10" t="s">
        <v>123</v>
      </c>
      <c r="D126" s="10"/>
      <c r="E126" s="26">
        <f>SUM(E127+E132+E136+E140)</f>
        <v>11175275</v>
      </c>
    </row>
    <row r="127" spans="1:5" ht="15">
      <c r="A127" s="63"/>
      <c r="B127" s="18" t="s">
        <v>86</v>
      </c>
      <c r="C127" s="5"/>
      <c r="D127" s="5" t="s">
        <v>126</v>
      </c>
      <c r="E127" s="25">
        <f>SUM(E128+E131)</f>
        <v>5068337</v>
      </c>
    </row>
    <row r="128" spans="1:5" ht="14.25">
      <c r="A128" s="63"/>
      <c r="B128" s="6" t="s">
        <v>28</v>
      </c>
      <c r="C128" s="5"/>
      <c r="D128" s="5"/>
      <c r="E128" s="25">
        <v>4195337</v>
      </c>
    </row>
    <row r="129" spans="1:5" ht="14.25">
      <c r="A129" s="63"/>
      <c r="B129" s="6" t="s">
        <v>17</v>
      </c>
      <c r="C129" s="5"/>
      <c r="D129" s="5"/>
      <c r="E129" s="25">
        <v>2521910</v>
      </c>
    </row>
    <row r="130" spans="1:5" ht="14.25">
      <c r="A130" s="63"/>
      <c r="B130" s="6" t="s">
        <v>134</v>
      </c>
      <c r="C130" s="5"/>
      <c r="D130" s="5"/>
      <c r="E130" s="25">
        <v>118956</v>
      </c>
    </row>
    <row r="131" spans="1:5" ht="14.25">
      <c r="A131" s="63"/>
      <c r="B131" s="6" t="s">
        <v>20</v>
      </c>
      <c r="C131" s="5"/>
      <c r="D131" s="5"/>
      <c r="E131" s="25">
        <v>873000</v>
      </c>
    </row>
    <row r="132" spans="1:5" ht="15">
      <c r="A132" s="63"/>
      <c r="B132" s="18" t="s">
        <v>87</v>
      </c>
      <c r="C132" s="5"/>
      <c r="D132" s="5" t="s">
        <v>127</v>
      </c>
      <c r="E132" s="25">
        <f>SUM(E133+E135)</f>
        <v>3379000</v>
      </c>
    </row>
    <row r="133" spans="1:5" ht="14.25">
      <c r="A133" s="63"/>
      <c r="B133" s="6" t="s">
        <v>28</v>
      </c>
      <c r="C133" s="5"/>
      <c r="D133" s="5"/>
      <c r="E133" s="25">
        <v>3309000</v>
      </c>
    </row>
    <row r="134" spans="1:5" ht="14.25">
      <c r="A134" s="63"/>
      <c r="B134" s="6" t="s">
        <v>17</v>
      </c>
      <c r="C134" s="5"/>
      <c r="D134" s="5"/>
      <c r="E134" s="25">
        <v>2301200</v>
      </c>
    </row>
    <row r="135" spans="1:5" ht="14.25">
      <c r="A135" s="63"/>
      <c r="B135" s="6" t="s">
        <v>20</v>
      </c>
      <c r="C135" s="5"/>
      <c r="D135" s="5"/>
      <c r="E135" s="25">
        <v>70000</v>
      </c>
    </row>
    <row r="136" spans="1:5" ht="15">
      <c r="A136" s="63"/>
      <c r="B136" s="18" t="s">
        <v>88</v>
      </c>
      <c r="C136" s="5"/>
      <c r="D136" s="5" t="s">
        <v>128</v>
      </c>
      <c r="E136" s="25">
        <f>SUM(E137)</f>
        <v>2278838</v>
      </c>
    </row>
    <row r="137" spans="1:5" ht="14.25">
      <c r="A137" s="63"/>
      <c r="B137" s="6" t="s">
        <v>28</v>
      </c>
      <c r="C137" s="5"/>
      <c r="D137" s="5"/>
      <c r="E137" s="25">
        <v>2278838</v>
      </c>
    </row>
    <row r="138" spans="1:5" ht="14.25">
      <c r="A138" s="63"/>
      <c r="B138" s="6" t="s">
        <v>17</v>
      </c>
      <c r="C138" s="5"/>
      <c r="D138" s="5"/>
      <c r="E138" s="25">
        <v>33300</v>
      </c>
    </row>
    <row r="139" spans="1:5" ht="14.25">
      <c r="A139" s="63"/>
      <c r="B139" s="6" t="s">
        <v>134</v>
      </c>
      <c r="C139" s="5"/>
      <c r="D139" s="5"/>
      <c r="E139" s="25">
        <v>173838</v>
      </c>
    </row>
    <row r="140" spans="1:5" ht="15">
      <c r="A140" s="63"/>
      <c r="B140" s="18" t="s">
        <v>43</v>
      </c>
      <c r="C140" s="5"/>
      <c r="D140" s="5" t="s">
        <v>124</v>
      </c>
      <c r="E140" s="25">
        <f>SUM(E141)</f>
        <v>449100</v>
      </c>
    </row>
    <row r="141" spans="1:5" ht="14.25">
      <c r="A141" s="63"/>
      <c r="B141" s="6" t="s">
        <v>28</v>
      </c>
      <c r="C141" s="5"/>
      <c r="D141" s="5"/>
      <c r="E141" s="25">
        <v>449100</v>
      </c>
    </row>
    <row r="142" spans="1:5" ht="14.25">
      <c r="A142" s="63"/>
      <c r="B142" s="6" t="s">
        <v>17</v>
      </c>
      <c r="C142" s="5"/>
      <c r="D142" s="5"/>
      <c r="E142" s="25">
        <v>351500</v>
      </c>
    </row>
    <row r="143" spans="1:5" ht="15">
      <c r="A143" s="34">
        <v>1</v>
      </c>
      <c r="B143" s="34">
        <v>2</v>
      </c>
      <c r="C143" s="34">
        <v>3</v>
      </c>
      <c r="D143" s="34">
        <v>4</v>
      </c>
      <c r="E143" s="35">
        <v>5</v>
      </c>
    </row>
    <row r="144" spans="1:5" ht="30" customHeight="1">
      <c r="A144" s="63" t="s">
        <v>89</v>
      </c>
      <c r="B144" s="19" t="s">
        <v>132</v>
      </c>
      <c r="C144" s="10" t="s">
        <v>42</v>
      </c>
      <c r="D144" s="10"/>
      <c r="E144" s="26">
        <f>SUM(E145+E148)</f>
        <v>2010630</v>
      </c>
    </row>
    <row r="145" spans="1:5" ht="16.5" customHeight="1">
      <c r="A145" s="63"/>
      <c r="B145" s="38" t="s">
        <v>154</v>
      </c>
      <c r="C145" s="10"/>
      <c r="D145" s="15" t="s">
        <v>153</v>
      </c>
      <c r="E145" s="25">
        <f>SUM(E146)</f>
        <v>19330</v>
      </c>
    </row>
    <row r="146" spans="1:5" ht="15">
      <c r="A146" s="63"/>
      <c r="B146" s="6" t="s">
        <v>28</v>
      </c>
      <c r="C146" s="10"/>
      <c r="D146" s="10"/>
      <c r="E146" s="25">
        <v>19330</v>
      </c>
    </row>
    <row r="147" spans="1:5" ht="15">
      <c r="A147" s="63"/>
      <c r="B147" s="6" t="s">
        <v>134</v>
      </c>
      <c r="C147" s="10"/>
      <c r="D147" s="10"/>
      <c r="E147" s="25">
        <v>19330</v>
      </c>
    </row>
    <row r="148" spans="1:5" ht="15">
      <c r="A148" s="63"/>
      <c r="B148" s="18" t="s">
        <v>45</v>
      </c>
      <c r="C148" s="5"/>
      <c r="D148" s="5" t="s">
        <v>46</v>
      </c>
      <c r="E148" s="25">
        <f>SUM(E149)</f>
        <v>1991300</v>
      </c>
    </row>
    <row r="149" spans="1:5" ht="14.25">
      <c r="A149" s="63"/>
      <c r="B149" s="6" t="s">
        <v>28</v>
      </c>
      <c r="C149" s="5"/>
      <c r="D149" s="5"/>
      <c r="E149" s="25">
        <v>1991300</v>
      </c>
    </row>
    <row r="150" spans="1:5" ht="14.25">
      <c r="A150" s="63"/>
      <c r="B150" s="6" t="s">
        <v>17</v>
      </c>
      <c r="C150" s="5"/>
      <c r="D150" s="5"/>
      <c r="E150" s="25">
        <v>1796600</v>
      </c>
    </row>
    <row r="151" spans="1:5" ht="15">
      <c r="A151" s="63" t="s">
        <v>100</v>
      </c>
      <c r="B151" s="19" t="s">
        <v>119</v>
      </c>
      <c r="C151" s="10" t="s">
        <v>90</v>
      </c>
      <c r="D151" s="17"/>
      <c r="E151" s="26">
        <f>SUM(E152+E155+E159+E162+E165+E167)</f>
        <v>2958610</v>
      </c>
    </row>
    <row r="152" spans="1:5" ht="15">
      <c r="A152" s="63"/>
      <c r="B152" s="18" t="s">
        <v>91</v>
      </c>
      <c r="C152" s="5"/>
      <c r="D152" s="5" t="s">
        <v>92</v>
      </c>
      <c r="E152" s="25">
        <f>SUM(E153)</f>
        <v>53800</v>
      </c>
    </row>
    <row r="153" spans="1:5" ht="14.25">
      <c r="A153" s="63"/>
      <c r="B153" s="6" t="s">
        <v>28</v>
      </c>
      <c r="C153" s="5"/>
      <c r="D153" s="5"/>
      <c r="E153" s="25">
        <v>53800</v>
      </c>
    </row>
    <row r="154" spans="1:5" ht="14.25">
      <c r="A154" s="63"/>
      <c r="B154" s="6" t="s">
        <v>17</v>
      </c>
      <c r="C154" s="5"/>
      <c r="D154" s="23"/>
      <c r="E154" s="25">
        <v>46300</v>
      </c>
    </row>
    <row r="155" spans="1:5" ht="15">
      <c r="A155" s="63"/>
      <c r="B155" s="18" t="s">
        <v>146</v>
      </c>
      <c r="C155" s="5"/>
      <c r="D155" s="5" t="s">
        <v>93</v>
      </c>
      <c r="E155" s="25">
        <f>SUM(E156+E158)</f>
        <v>1745000</v>
      </c>
    </row>
    <row r="156" spans="1:5" ht="14.25">
      <c r="A156" s="63"/>
      <c r="B156" s="6" t="s">
        <v>28</v>
      </c>
      <c r="C156" s="5"/>
      <c r="D156" s="5"/>
      <c r="E156" s="25">
        <v>1735000</v>
      </c>
    </row>
    <row r="157" spans="1:5" ht="14.25">
      <c r="A157" s="63"/>
      <c r="B157" s="6" t="s">
        <v>17</v>
      </c>
      <c r="C157" s="5"/>
      <c r="D157" s="5"/>
      <c r="E157" s="25">
        <v>1310000</v>
      </c>
    </row>
    <row r="158" spans="1:5" ht="14.25">
      <c r="A158" s="63"/>
      <c r="B158" s="6" t="s">
        <v>20</v>
      </c>
      <c r="C158" s="5"/>
      <c r="D158" s="5"/>
      <c r="E158" s="25">
        <v>10000</v>
      </c>
    </row>
    <row r="159" spans="1:5" ht="30">
      <c r="A159" s="63"/>
      <c r="B159" s="19" t="s">
        <v>95</v>
      </c>
      <c r="C159" s="5"/>
      <c r="D159" s="5" t="s">
        <v>94</v>
      </c>
      <c r="E159" s="25">
        <f>SUM(E160)</f>
        <v>966000</v>
      </c>
    </row>
    <row r="160" spans="1:5" ht="14.25">
      <c r="A160" s="63"/>
      <c r="B160" s="6" t="s">
        <v>28</v>
      </c>
      <c r="C160" s="5"/>
      <c r="D160" s="5"/>
      <c r="E160" s="25">
        <v>966000</v>
      </c>
    </row>
    <row r="161" spans="1:5" ht="14.25">
      <c r="A161" s="63"/>
      <c r="B161" s="6" t="s">
        <v>17</v>
      </c>
      <c r="C161" s="5"/>
      <c r="D161" s="5"/>
      <c r="E161" s="25">
        <v>798000</v>
      </c>
    </row>
    <row r="162" spans="1:5" ht="15">
      <c r="A162" s="63"/>
      <c r="B162" s="18" t="s">
        <v>97</v>
      </c>
      <c r="C162" s="5"/>
      <c r="D162" s="5" t="s">
        <v>96</v>
      </c>
      <c r="E162" s="25">
        <f>SUM(E163)</f>
        <v>137000</v>
      </c>
    </row>
    <row r="163" spans="1:5" ht="14.25">
      <c r="A163" s="63"/>
      <c r="B163" s="6" t="s">
        <v>28</v>
      </c>
      <c r="C163" s="5"/>
      <c r="D163" s="5"/>
      <c r="E163" s="25">
        <v>137000</v>
      </c>
    </row>
    <row r="164" spans="1:5" ht="14.25">
      <c r="A164" s="63"/>
      <c r="B164" s="6" t="s">
        <v>17</v>
      </c>
      <c r="C164" s="5"/>
      <c r="D164" s="5"/>
      <c r="E164" s="25">
        <v>37000</v>
      </c>
    </row>
    <row r="165" spans="1:5" ht="15">
      <c r="A165" s="63"/>
      <c r="B165" s="18" t="s">
        <v>80</v>
      </c>
      <c r="C165" s="5"/>
      <c r="D165" s="5" t="s">
        <v>98</v>
      </c>
      <c r="E165" s="25">
        <f>SUM(E166)</f>
        <v>19728</v>
      </c>
    </row>
    <row r="166" spans="1:5" ht="14.25">
      <c r="A166" s="63"/>
      <c r="B166" s="6" t="s">
        <v>28</v>
      </c>
      <c r="C166" s="5"/>
      <c r="D166" s="5"/>
      <c r="E166" s="25">
        <v>19728</v>
      </c>
    </row>
    <row r="167" spans="1:5" ht="15">
      <c r="A167" s="63"/>
      <c r="B167" s="18" t="s">
        <v>139</v>
      </c>
      <c r="C167" s="5"/>
      <c r="D167" s="5" t="s">
        <v>99</v>
      </c>
      <c r="E167" s="25">
        <f>SUM(E168)</f>
        <v>37082</v>
      </c>
    </row>
    <row r="168" spans="1:5" ht="14.25">
      <c r="A168" s="63"/>
      <c r="B168" s="6" t="s">
        <v>16</v>
      </c>
      <c r="C168" s="5"/>
      <c r="D168" s="5"/>
      <c r="E168" s="25">
        <v>37082</v>
      </c>
    </row>
    <row r="169" spans="1:5" ht="15">
      <c r="A169" s="63" t="s">
        <v>106</v>
      </c>
      <c r="B169" s="18" t="s">
        <v>120</v>
      </c>
      <c r="C169" s="10" t="s">
        <v>101</v>
      </c>
      <c r="D169" s="10"/>
      <c r="E169" s="26">
        <f>SUM(E170+E172+E175)</f>
        <v>222000</v>
      </c>
    </row>
    <row r="170" spans="1:5" ht="15">
      <c r="A170" s="63"/>
      <c r="B170" s="18" t="s">
        <v>103</v>
      </c>
      <c r="C170" s="5"/>
      <c r="D170" s="5" t="s">
        <v>102</v>
      </c>
      <c r="E170" s="25">
        <f>SUM(E171)</f>
        <v>12000</v>
      </c>
    </row>
    <row r="171" spans="1:5" ht="14.25">
      <c r="A171" s="63"/>
      <c r="B171" s="6" t="s">
        <v>28</v>
      </c>
      <c r="C171" s="5"/>
      <c r="D171" s="5"/>
      <c r="E171" s="25">
        <v>12000</v>
      </c>
    </row>
    <row r="172" spans="1:5" ht="15">
      <c r="A172" s="63"/>
      <c r="B172" s="18" t="s">
        <v>151</v>
      </c>
      <c r="C172" s="5"/>
      <c r="D172" s="5" t="s">
        <v>104</v>
      </c>
      <c r="E172" s="25">
        <f>SUM(E173)</f>
        <v>10000</v>
      </c>
    </row>
    <row r="173" spans="1:5" ht="14.25">
      <c r="A173" s="63"/>
      <c r="B173" s="6" t="s">
        <v>28</v>
      </c>
      <c r="C173" s="5"/>
      <c r="D173" s="5"/>
      <c r="E173" s="25">
        <v>10000</v>
      </c>
    </row>
    <row r="174" spans="1:5" ht="14.25">
      <c r="A174" s="63"/>
      <c r="B174" s="6" t="s">
        <v>134</v>
      </c>
      <c r="C174" s="5"/>
      <c r="D174" s="5"/>
      <c r="E174" s="25">
        <v>10000</v>
      </c>
    </row>
    <row r="175" spans="1:5" ht="15">
      <c r="A175" s="63"/>
      <c r="B175" s="18" t="s">
        <v>152</v>
      </c>
      <c r="C175" s="5"/>
      <c r="D175" s="5" t="s">
        <v>105</v>
      </c>
      <c r="E175" s="25">
        <f>SUM(E176)</f>
        <v>200000</v>
      </c>
    </row>
    <row r="176" spans="1:5" ht="14.25">
      <c r="A176" s="63"/>
      <c r="B176" s="6" t="s">
        <v>28</v>
      </c>
      <c r="C176" s="5"/>
      <c r="D176" s="5"/>
      <c r="E176" s="25">
        <v>200000</v>
      </c>
    </row>
    <row r="177" spans="1:5" ht="14.25">
      <c r="A177" s="63"/>
      <c r="B177" s="6" t="s">
        <v>134</v>
      </c>
      <c r="C177" s="5"/>
      <c r="D177" s="5"/>
      <c r="E177" s="25">
        <v>200000</v>
      </c>
    </row>
    <row r="178" spans="1:5" ht="15">
      <c r="A178" s="63" t="s">
        <v>163</v>
      </c>
      <c r="B178" s="18" t="s">
        <v>121</v>
      </c>
      <c r="C178" s="10" t="s">
        <v>107</v>
      </c>
      <c r="D178" s="10"/>
      <c r="E178" s="26">
        <f>SUM(E179+E183)</f>
        <v>268500</v>
      </c>
    </row>
    <row r="179" spans="1:5" ht="15">
      <c r="A179" s="63"/>
      <c r="B179" s="18" t="s">
        <v>141</v>
      </c>
      <c r="C179" s="10"/>
      <c r="D179" s="15" t="s">
        <v>140</v>
      </c>
      <c r="E179" s="25">
        <f>SUM(E180+E182)</f>
        <v>243500</v>
      </c>
    </row>
    <row r="180" spans="1:5" ht="15">
      <c r="A180" s="63"/>
      <c r="B180" s="6" t="s">
        <v>28</v>
      </c>
      <c r="C180" s="10"/>
      <c r="D180" s="12"/>
      <c r="E180" s="25">
        <v>237500</v>
      </c>
    </row>
    <row r="181" spans="1:5" ht="15">
      <c r="A181" s="63"/>
      <c r="B181" s="6" t="s">
        <v>17</v>
      </c>
      <c r="C181" s="10"/>
      <c r="D181" s="10"/>
      <c r="E181" s="25">
        <v>120333</v>
      </c>
    </row>
    <row r="182" spans="1:5" ht="15">
      <c r="A182" s="63"/>
      <c r="B182" s="6" t="s">
        <v>20</v>
      </c>
      <c r="C182" s="10"/>
      <c r="D182" s="10"/>
      <c r="E182" s="25">
        <v>6000</v>
      </c>
    </row>
    <row r="183" spans="1:5" ht="15">
      <c r="A183" s="63"/>
      <c r="B183" s="18" t="s">
        <v>109</v>
      </c>
      <c r="C183" s="5"/>
      <c r="D183" s="5" t="s">
        <v>108</v>
      </c>
      <c r="E183" s="25">
        <f>SUM(E184)</f>
        <v>25000</v>
      </c>
    </row>
    <row r="184" spans="1:5" ht="14.25">
      <c r="A184" s="63"/>
      <c r="B184" s="6" t="s">
        <v>28</v>
      </c>
      <c r="C184" s="5"/>
      <c r="D184" s="5"/>
      <c r="E184" s="25">
        <v>25000</v>
      </c>
    </row>
    <row r="185" spans="1:5" ht="30">
      <c r="A185" s="36"/>
      <c r="B185" s="41" t="s">
        <v>164</v>
      </c>
      <c r="C185" s="39"/>
      <c r="D185" s="39"/>
      <c r="E185" s="37">
        <f>SUM(E186)</f>
        <v>16700</v>
      </c>
    </row>
    <row r="186" spans="1:5" ht="15">
      <c r="A186" s="63" t="s">
        <v>3</v>
      </c>
      <c r="B186" s="19" t="s">
        <v>113</v>
      </c>
      <c r="C186" s="10" t="s">
        <v>29</v>
      </c>
      <c r="D186" s="21"/>
      <c r="E186" s="26">
        <f>SUM(E187)</f>
        <v>16700</v>
      </c>
    </row>
    <row r="187" spans="1:5" ht="15.75" thickBot="1">
      <c r="A187" s="73"/>
      <c r="B187" s="42" t="s">
        <v>143</v>
      </c>
      <c r="C187" s="43"/>
      <c r="D187" s="44" t="s">
        <v>31</v>
      </c>
      <c r="E187" s="45">
        <v>16700</v>
      </c>
    </row>
    <row r="188" spans="1:5" ht="15.75" thickBot="1">
      <c r="A188" s="46"/>
      <c r="B188" s="47" t="s">
        <v>165</v>
      </c>
      <c r="C188" s="48"/>
      <c r="D188" s="48"/>
      <c r="E188" s="49">
        <f>SUM(E11+E52+E185)</f>
        <v>62900573</v>
      </c>
    </row>
    <row r="189" spans="1:5" ht="14.25">
      <c r="A189" s="50" t="s">
        <v>3</v>
      </c>
      <c r="B189" s="51" t="s">
        <v>166</v>
      </c>
      <c r="C189" s="51"/>
      <c r="D189" s="51"/>
      <c r="E189" s="59">
        <v>60350515</v>
      </c>
    </row>
    <row r="190" spans="1:5" ht="14.25">
      <c r="A190" s="52" t="s">
        <v>167</v>
      </c>
      <c r="B190" s="53" t="s">
        <v>168</v>
      </c>
      <c r="C190" s="53"/>
      <c r="D190" s="53"/>
      <c r="E190" s="60">
        <v>41109635</v>
      </c>
    </row>
    <row r="191" spans="1:5" ht="14.25">
      <c r="A191" s="52" t="s">
        <v>169</v>
      </c>
      <c r="B191" s="53" t="s">
        <v>170</v>
      </c>
      <c r="C191" s="53"/>
      <c r="D191" s="53"/>
      <c r="E191" s="60">
        <v>2571526</v>
      </c>
    </row>
    <row r="192" spans="1:5" ht="14.25">
      <c r="A192" s="52" t="s">
        <v>171</v>
      </c>
      <c r="B192" s="53" t="s">
        <v>172</v>
      </c>
      <c r="C192" s="53"/>
      <c r="D192" s="53"/>
      <c r="E192" s="60">
        <v>142000</v>
      </c>
    </row>
    <row r="193" spans="1:5" ht="28.5">
      <c r="A193" s="54" t="s">
        <v>173</v>
      </c>
      <c r="B193" s="55" t="s">
        <v>174</v>
      </c>
      <c r="C193" s="53"/>
      <c r="D193" s="53"/>
      <c r="E193" s="60">
        <v>163400</v>
      </c>
    </row>
    <row r="194" spans="1:5" ht="15" thickBot="1">
      <c r="A194" s="56" t="s">
        <v>4</v>
      </c>
      <c r="B194" s="57" t="s">
        <v>175</v>
      </c>
      <c r="C194" s="58"/>
      <c r="D194" s="58"/>
      <c r="E194" s="61">
        <v>2550058</v>
      </c>
    </row>
    <row r="195" spans="2:5" ht="14.25">
      <c r="B195" s="2"/>
      <c r="E195" s="62"/>
    </row>
  </sheetData>
  <mergeCells count="29">
    <mergeCell ref="A88:A94"/>
    <mergeCell ref="A96:A122"/>
    <mergeCell ref="A83:A85"/>
    <mergeCell ref="A33:A35"/>
    <mergeCell ref="A36:A41"/>
    <mergeCell ref="A53:A54"/>
    <mergeCell ref="A55:A59"/>
    <mergeCell ref="A63:A75"/>
    <mergeCell ref="A60:A62"/>
    <mergeCell ref="A186:A187"/>
    <mergeCell ref="A151:A168"/>
    <mergeCell ref="A48:A51"/>
    <mergeCell ref="A126:A142"/>
    <mergeCell ref="A178:A184"/>
    <mergeCell ref="A123:A125"/>
    <mergeCell ref="A86:A87"/>
    <mergeCell ref="A169:A177"/>
    <mergeCell ref="A76:A82"/>
    <mergeCell ref="A144:A150"/>
    <mergeCell ref="A15:A17"/>
    <mergeCell ref="A42:A46"/>
    <mergeCell ref="A18:A25"/>
    <mergeCell ref="E8:E9"/>
    <mergeCell ref="D8:D9"/>
    <mergeCell ref="A12:A14"/>
    <mergeCell ref="C8:C9"/>
    <mergeCell ref="B8:B9"/>
    <mergeCell ref="A8:A9"/>
    <mergeCell ref="A26:A32"/>
  </mergeCells>
  <printOptions horizontalCentered="1"/>
  <pageMargins left="0.48" right="0.7874015748031497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&amp;CStrona &amp;P</oddFooter>
  </headerFooter>
  <rowBreaks count="3" manualBreakCount="3">
    <brk id="46" max="4" man="1"/>
    <brk id="94" max="4" man="1"/>
    <brk id="14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2007-11-13T15:17:51Z</cp:lastPrinted>
  <dcterms:created xsi:type="dcterms:W3CDTF">2003-10-03T09:00:40Z</dcterms:created>
  <dcterms:modified xsi:type="dcterms:W3CDTF">2007-12-21T08:07:19Z</dcterms:modified>
  <cp:category/>
  <cp:version/>
  <cp:contentType/>
  <cp:contentStatus/>
</cp:coreProperties>
</file>